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3\"/>
    </mc:Choice>
  </mc:AlternateContent>
  <xr:revisionPtr revIDLastSave="0" documentId="13_ncr:1_{C5B1ECD0-8294-4FC7-A04A-5494DBDBB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47" i="1" l="1"/>
  <c r="J47" i="1"/>
  <c r="L48" i="1"/>
  <c r="J48" i="1"/>
  <c r="L46" i="1"/>
  <c r="J46" i="1"/>
  <c r="L33" i="1" l="1"/>
  <c r="L34" i="1"/>
  <c r="L35" i="1"/>
  <c r="L36" i="1"/>
  <c r="L32" i="1"/>
  <c r="J34" i="1"/>
  <c r="J33" i="1"/>
  <c r="J32" i="1"/>
  <c r="J35" i="1"/>
  <c r="J36" i="1"/>
  <c r="E34" i="1"/>
  <c r="F4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35" i="1"/>
  <c r="E30" i="1"/>
  <c r="E33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<sst xmlns="http://schemas.openxmlformats.org/spreadsheetml/2006/main" count="75" uniqueCount="69">
  <si>
    <t>€</t>
  </si>
  <si>
    <t>1980-1981</t>
  </si>
  <si>
    <t>6.10.1980</t>
  </si>
  <si>
    <t>4.1.1982</t>
  </si>
  <si>
    <t>4.4.1983</t>
  </si>
  <si>
    <t>6.2.1984</t>
  </si>
  <si>
    <t>4.2.1985</t>
  </si>
  <si>
    <t>3.2.1986</t>
  </si>
  <si>
    <t>2.2.1987</t>
  </si>
  <si>
    <t>4.1.1988</t>
  </si>
  <si>
    <t>6.2.1989</t>
  </si>
  <si>
    <t>1.1.1990</t>
  </si>
  <si>
    <t>7.1.1991</t>
  </si>
  <si>
    <t>6.1.1992</t>
  </si>
  <si>
    <t>4.1.1993</t>
  </si>
  <si>
    <t>3.1.1994</t>
  </si>
  <si>
    <t>2.1.1995</t>
  </si>
  <si>
    <t>1.1.1996</t>
  </si>
  <si>
    <t>6.1.1997</t>
  </si>
  <si>
    <t>5.1.1998</t>
  </si>
  <si>
    <t>4.1.1999</t>
  </si>
  <si>
    <t>3.1.2000</t>
  </si>
  <si>
    <t>1.1.2001</t>
  </si>
  <si>
    <t>7.1.2002</t>
  </si>
  <si>
    <t>6.1.2003</t>
  </si>
  <si>
    <t>5.1.2004</t>
  </si>
  <si>
    <t>3.1.2005</t>
  </si>
  <si>
    <t>2.1.2006</t>
  </si>
  <si>
    <t>1.1.2007</t>
  </si>
  <si>
    <t>7.1.2008</t>
  </si>
  <si>
    <t>5.1.2009</t>
  </si>
  <si>
    <t xml:space="preserve">            €</t>
  </si>
  <si>
    <t>4.1.2010</t>
  </si>
  <si>
    <t>3.1.2011</t>
  </si>
  <si>
    <t>2.1.2012</t>
  </si>
  <si>
    <t>7.1.2013</t>
  </si>
  <si>
    <t>5.1.2015</t>
  </si>
  <si>
    <t>6.1.2014</t>
  </si>
  <si>
    <t>4.1.2016</t>
  </si>
  <si>
    <t>STATISTICS SECTION</t>
  </si>
  <si>
    <t>SOCIAL INSURANCE SERVICES</t>
  </si>
  <si>
    <t>Date from</t>
  </si>
  <si>
    <t>Nr. of weeks</t>
  </si>
  <si>
    <t>Contribution Year</t>
  </si>
  <si>
    <r>
      <t xml:space="preserve">Weekly amount of Basic Insurable Earnings </t>
    </r>
    <r>
      <rPr>
        <b/>
        <sz val="8"/>
        <rFont val="Calibri"/>
        <family val="2"/>
        <charset val="161"/>
      </rPr>
      <t>£</t>
    </r>
  </si>
  <si>
    <r>
      <t xml:space="preserve">1/2 of weekly amount of Basic Insurable Earnings </t>
    </r>
    <r>
      <rPr>
        <b/>
        <sz val="8"/>
        <rFont val="Calibri"/>
        <family val="2"/>
        <charset val="161"/>
      </rPr>
      <t>£</t>
    </r>
  </si>
  <si>
    <t>Maximum amount of Insurable Earnings</t>
  </si>
  <si>
    <r>
      <t xml:space="preserve">Weekly  </t>
    </r>
    <r>
      <rPr>
        <b/>
        <sz val="8"/>
        <rFont val="Calibri"/>
        <family val="2"/>
        <charset val="161"/>
      </rPr>
      <t>£</t>
    </r>
  </si>
  <si>
    <r>
      <t xml:space="preserve">Monthly     </t>
    </r>
    <r>
      <rPr>
        <b/>
        <sz val="8"/>
        <rFont val="Calibri"/>
        <family val="2"/>
        <charset val="161"/>
      </rPr>
      <t>£</t>
    </r>
  </si>
  <si>
    <t>Maximum nr. of points</t>
  </si>
  <si>
    <r>
      <t xml:space="preserve">Yearly for weekly paid </t>
    </r>
    <r>
      <rPr>
        <b/>
        <sz val="8"/>
        <rFont val="Calibri"/>
        <family val="2"/>
        <charset val="161"/>
      </rPr>
      <t>£</t>
    </r>
  </si>
  <si>
    <r>
      <t xml:space="preserve">Yearly for monthly paid </t>
    </r>
    <r>
      <rPr>
        <b/>
        <sz val="8"/>
        <rFont val="Calibri"/>
        <family val="2"/>
        <charset val="161"/>
      </rPr>
      <t>£</t>
    </r>
  </si>
  <si>
    <t>2.1.2017</t>
  </si>
  <si>
    <t>1.1.2018</t>
  </si>
  <si>
    <t>7.1.2019</t>
  </si>
  <si>
    <t>6.1.2020</t>
  </si>
  <si>
    <r>
      <t xml:space="preserve">Yearly amount of Basic Insurable Earnings </t>
    </r>
    <r>
      <rPr>
        <b/>
        <sz val="8"/>
        <rFont val="Calibri"/>
        <family val="2"/>
        <charset val="161"/>
      </rPr>
      <t xml:space="preserve">£ (revaluated) </t>
    </r>
    <r>
      <rPr>
        <b/>
        <vertAlign val="superscript"/>
        <sz val="8"/>
        <rFont val="Calibri"/>
        <family val="2"/>
        <charset val="161"/>
      </rPr>
      <t>2</t>
    </r>
  </si>
  <si>
    <r>
      <t xml:space="preserve">2013 </t>
    </r>
    <r>
      <rPr>
        <vertAlign val="superscript"/>
        <sz val="9"/>
        <rFont val="Arial"/>
        <family val="2"/>
        <charset val="161"/>
      </rPr>
      <t>3</t>
    </r>
  </si>
  <si>
    <r>
      <t xml:space="preserve">2014 </t>
    </r>
    <r>
      <rPr>
        <vertAlign val="superscript"/>
        <sz val="9"/>
        <rFont val="Arial"/>
        <family val="2"/>
        <charset val="161"/>
      </rPr>
      <t>3</t>
    </r>
  </si>
  <si>
    <r>
      <t xml:space="preserve">2015 </t>
    </r>
    <r>
      <rPr>
        <vertAlign val="superscript"/>
        <sz val="9"/>
        <rFont val="Arial"/>
        <family val="2"/>
        <charset val="161"/>
      </rPr>
      <t>3</t>
    </r>
  </si>
  <si>
    <r>
      <t xml:space="preserve">2016 </t>
    </r>
    <r>
      <rPr>
        <vertAlign val="superscript"/>
        <sz val="9"/>
        <rFont val="Arial"/>
        <family val="2"/>
        <charset val="161"/>
      </rPr>
      <t>3</t>
    </r>
  </si>
  <si>
    <t>4.1.2021</t>
  </si>
  <si>
    <t>3.1.2022</t>
  </si>
  <si>
    <t>2.1.2023</t>
  </si>
  <si>
    <t>Basic Insurable Earnings for each year for the years 1981 - 2024</t>
  </si>
  <si>
    <r>
      <t xml:space="preserve">2024 </t>
    </r>
    <r>
      <rPr>
        <vertAlign val="superscript"/>
        <sz val="9"/>
        <rFont val="Arial"/>
        <family val="2"/>
        <charset val="161"/>
      </rPr>
      <t>*</t>
    </r>
  </si>
  <si>
    <t>1.1.2024</t>
  </si>
  <si>
    <t>201.57</t>
  </si>
  <si>
    <r>
      <rPr>
        <vertAlign val="superscript"/>
        <sz val="9"/>
        <rFont val="Arial"/>
        <family val="2"/>
        <charset val="161"/>
      </rPr>
      <t>*</t>
    </r>
    <r>
      <rPr>
        <sz val="9"/>
        <rFont val="Arial"/>
        <family val="2"/>
        <charset val="161"/>
      </rPr>
      <t xml:space="preserve"> The amounts are applied until the end of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</si>
</sst>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[$€-2]\ #,##0;[Red]\-[$€-2]\ #,##0"/>
    <numFmt numFmtId="166" formatCode="_-* #,##0.00\ _€_-;\-* #,##0.00\ _€_-;_-* &quot;-&quot;\ _€_-;_-@_-"/>
    <numFmt numFmtId="167" formatCode="[$-409]d\-mmm\-yyyy;@"/>
  </numFmts>
  <fonts count="14" x14ac:knownFonts="1">
    <font>
      <sz val="10"/>
      <name val="Arial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8"/>
      <name val="Arial"/>
      <family val="2"/>
      <charset val="161"/>
    </font>
    <font>
      <b/>
      <sz val="8"/>
      <name val="Arial"/>
      <family val="2"/>
    </font>
    <font>
      <b/>
      <sz val="8"/>
      <name val="Calibri"/>
      <family val="2"/>
      <charset val="161"/>
    </font>
    <font>
      <sz val="8"/>
      <name val="Arial"/>
      <family val="2"/>
      <charset val="161"/>
    </font>
    <font>
      <vertAlign val="superscript"/>
      <sz val="9"/>
      <name val="Arial"/>
      <family val="2"/>
      <charset val="161"/>
    </font>
    <font>
      <b/>
      <vertAlign val="superscript"/>
      <sz val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6" fillId="0" borderId="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1" fillId="0" borderId="0" xfId="0" applyFont="1"/>
    <xf numFmtId="164" fontId="7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4" fontId="7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7" fontId="2" fillId="0" borderId="0" xfId="0" applyNumberFormat="1" applyFont="1"/>
    <xf numFmtId="1" fontId="7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4"/>
  <sheetViews>
    <sheetView tabSelected="1" zoomScale="85" zoomScaleNormal="85" workbookViewId="0">
      <pane ySplit="3" topLeftCell="A25" activePane="bottomLeft" state="frozen"/>
      <selection pane="bottomLeft" activeCell="C49" sqref="C49"/>
    </sheetView>
  </sheetViews>
  <sheetFormatPr defaultRowHeight="12.75" x14ac:dyDescent="0.2"/>
  <cols>
    <col min="1" max="1" width="12.5703125" customWidth="1"/>
    <col min="2" max="2" width="8" customWidth="1"/>
    <col min="3" max="3" width="6.28515625" customWidth="1"/>
    <col min="4" max="4" width="11.42578125" customWidth="1"/>
    <col min="5" max="5" width="10" customWidth="1"/>
    <col min="6" max="6" width="10.7109375" customWidth="1"/>
    <col min="7" max="8" width="8.140625" bestFit="1" customWidth="1"/>
    <col min="9" max="9" width="9.140625" customWidth="1"/>
    <col min="10" max="10" width="8.7109375" customWidth="1"/>
    <col min="11" max="11" width="8.85546875" customWidth="1"/>
    <col min="12" max="12" width="8.42578125" customWidth="1"/>
  </cols>
  <sheetData>
    <row r="1" spans="1:13" ht="13.5" thickBot="1" x14ac:dyDescent="0.25">
      <c r="A1" s="102" t="s">
        <v>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30" customHeight="1" x14ac:dyDescent="0.2">
      <c r="A2" s="108" t="s">
        <v>43</v>
      </c>
      <c r="B2" s="103" t="s">
        <v>41</v>
      </c>
      <c r="C2" s="103" t="s">
        <v>42</v>
      </c>
      <c r="D2" s="106" t="s">
        <v>44</v>
      </c>
      <c r="E2" s="106" t="s">
        <v>45</v>
      </c>
      <c r="F2" s="103" t="s">
        <v>56</v>
      </c>
      <c r="G2" s="99" t="s">
        <v>46</v>
      </c>
      <c r="H2" s="100"/>
      <c r="I2" s="100"/>
      <c r="J2" s="100"/>
      <c r="K2" s="100"/>
      <c r="L2" s="101"/>
    </row>
    <row r="3" spans="1:13" ht="38.25" customHeight="1" thickBot="1" x14ac:dyDescent="0.25">
      <c r="A3" s="109"/>
      <c r="B3" s="105"/>
      <c r="C3" s="105"/>
      <c r="D3" s="107"/>
      <c r="E3" s="107"/>
      <c r="F3" s="104"/>
      <c r="G3" s="47" t="s">
        <v>47</v>
      </c>
      <c r="H3" s="48" t="s">
        <v>48</v>
      </c>
      <c r="I3" s="48" t="s">
        <v>50</v>
      </c>
      <c r="J3" s="48" t="s">
        <v>49</v>
      </c>
      <c r="K3" s="49" t="s">
        <v>51</v>
      </c>
      <c r="L3" s="50" t="s">
        <v>49</v>
      </c>
    </row>
    <row r="4" spans="1:13" ht="20.100000000000001" customHeight="1" x14ac:dyDescent="0.2">
      <c r="A4" s="24" t="s">
        <v>1</v>
      </c>
      <c r="B4" s="25" t="s">
        <v>2</v>
      </c>
      <c r="C4" s="25">
        <v>65</v>
      </c>
      <c r="D4" s="26">
        <v>14</v>
      </c>
      <c r="E4" s="11">
        <f>D4/2</f>
        <v>7</v>
      </c>
      <c r="F4" s="44">
        <f>D4*65</f>
        <v>910</v>
      </c>
      <c r="G4" s="22">
        <f>D4*6</f>
        <v>84</v>
      </c>
      <c r="H4" s="27">
        <v>364</v>
      </c>
      <c r="I4" s="95">
        <v>5460</v>
      </c>
      <c r="J4" s="95"/>
      <c r="K4" s="96"/>
      <c r="L4" s="42">
        <v>6</v>
      </c>
    </row>
    <row r="5" spans="1:13" ht="20.100000000000001" customHeight="1" x14ac:dyDescent="0.2">
      <c r="A5" s="12">
        <v>1982</v>
      </c>
      <c r="B5" s="13" t="s">
        <v>3</v>
      </c>
      <c r="C5" s="13">
        <v>52</v>
      </c>
      <c r="D5" s="9">
        <v>14</v>
      </c>
      <c r="E5" s="11">
        <f>D5/2</f>
        <v>7</v>
      </c>
      <c r="F5" s="45">
        <v>1019.2</v>
      </c>
      <c r="G5" s="22">
        <f>D5*6</f>
        <v>84</v>
      </c>
      <c r="H5" s="10">
        <v>364</v>
      </c>
      <c r="I5" s="97">
        <v>4368</v>
      </c>
      <c r="J5" s="97"/>
      <c r="K5" s="98"/>
      <c r="L5" s="38">
        <v>4.29</v>
      </c>
      <c r="M5" s="35"/>
    </row>
    <row r="6" spans="1:13" ht="20.100000000000001" customHeight="1" x14ac:dyDescent="0.2">
      <c r="A6" s="12">
        <v>1983</v>
      </c>
      <c r="B6" s="13" t="s">
        <v>4</v>
      </c>
      <c r="C6" s="13">
        <v>52</v>
      </c>
      <c r="D6" s="9">
        <v>19.600000000000001</v>
      </c>
      <c r="E6" s="11">
        <f t="shared" ref="E6:E33" si="0">D6/2</f>
        <v>9.8000000000000007</v>
      </c>
      <c r="F6" s="55">
        <v>1144</v>
      </c>
      <c r="G6" s="11">
        <f t="shared" ref="G6:G30" si="1">D6*6</f>
        <v>117.60000000000001</v>
      </c>
      <c r="H6" s="10">
        <v>510</v>
      </c>
      <c r="I6" s="31">
        <v>5694</v>
      </c>
      <c r="J6" s="43">
        <v>4.9800000000000004</v>
      </c>
      <c r="K6" s="36">
        <v>5682</v>
      </c>
      <c r="L6" s="39">
        <v>4.97</v>
      </c>
    </row>
    <row r="7" spans="1:13" ht="20.100000000000001" customHeight="1" x14ac:dyDescent="0.2">
      <c r="A7" s="12">
        <v>1984</v>
      </c>
      <c r="B7" s="13" t="s">
        <v>5</v>
      </c>
      <c r="C7" s="13">
        <v>53</v>
      </c>
      <c r="D7" s="9">
        <v>22</v>
      </c>
      <c r="E7" s="11">
        <f t="shared" si="0"/>
        <v>11</v>
      </c>
      <c r="F7" s="55">
        <v>1274</v>
      </c>
      <c r="G7" s="22">
        <f t="shared" si="1"/>
        <v>132</v>
      </c>
      <c r="H7" s="10">
        <v>572</v>
      </c>
      <c r="I7" s="31">
        <v>6926</v>
      </c>
      <c r="J7" s="43">
        <v>5.44</v>
      </c>
      <c r="K7" s="36">
        <v>6802</v>
      </c>
      <c r="L7" s="40">
        <v>5.34</v>
      </c>
    </row>
    <row r="8" spans="1:13" ht="20.100000000000001" customHeight="1" x14ac:dyDescent="0.2">
      <c r="A8" s="12">
        <v>1985</v>
      </c>
      <c r="B8" s="13" t="s">
        <v>6</v>
      </c>
      <c r="C8" s="13">
        <v>52</v>
      </c>
      <c r="D8" s="9">
        <v>24.5</v>
      </c>
      <c r="E8" s="11">
        <f t="shared" si="0"/>
        <v>12.25</v>
      </c>
      <c r="F8" s="55">
        <v>1404</v>
      </c>
      <c r="G8" s="22">
        <f t="shared" si="1"/>
        <v>147</v>
      </c>
      <c r="H8" s="10">
        <v>637</v>
      </c>
      <c r="I8" s="31">
        <v>7584</v>
      </c>
      <c r="J8" s="43">
        <v>5.4</v>
      </c>
      <c r="K8" s="36">
        <v>7579</v>
      </c>
      <c r="L8" s="41">
        <v>5.4</v>
      </c>
    </row>
    <row r="9" spans="1:13" ht="20.100000000000001" customHeight="1" x14ac:dyDescent="0.2">
      <c r="A9" s="12">
        <v>1986</v>
      </c>
      <c r="B9" s="13" t="s">
        <v>7</v>
      </c>
      <c r="C9" s="13">
        <v>52</v>
      </c>
      <c r="D9" s="9">
        <v>27</v>
      </c>
      <c r="E9" s="11">
        <f t="shared" si="0"/>
        <v>13.5</v>
      </c>
      <c r="F9" s="55">
        <v>1477</v>
      </c>
      <c r="G9" s="22">
        <f t="shared" si="1"/>
        <v>162</v>
      </c>
      <c r="H9" s="10">
        <v>702</v>
      </c>
      <c r="I9" s="31">
        <v>8364</v>
      </c>
      <c r="J9" s="43">
        <v>5.66</v>
      </c>
      <c r="K9" s="36">
        <v>8359</v>
      </c>
      <c r="L9" s="37">
        <v>5.66</v>
      </c>
    </row>
    <row r="10" spans="1:13" ht="20.100000000000001" customHeight="1" x14ac:dyDescent="0.2">
      <c r="A10" s="12">
        <v>1987</v>
      </c>
      <c r="B10" s="13" t="s">
        <v>8</v>
      </c>
      <c r="C10" s="13">
        <v>52</v>
      </c>
      <c r="D10" s="9">
        <v>28.4</v>
      </c>
      <c r="E10" s="11">
        <f t="shared" si="0"/>
        <v>14.2</v>
      </c>
      <c r="F10" s="55">
        <v>1560</v>
      </c>
      <c r="G10" s="11">
        <f t="shared" si="1"/>
        <v>170.39999999999998</v>
      </c>
      <c r="H10" s="10">
        <v>738</v>
      </c>
      <c r="I10" s="31">
        <v>8808</v>
      </c>
      <c r="J10" s="43">
        <v>5.65</v>
      </c>
      <c r="K10" s="36">
        <v>8820</v>
      </c>
      <c r="L10" s="37">
        <v>5.65</v>
      </c>
    </row>
    <row r="11" spans="1:13" ht="20.100000000000001" customHeight="1" x14ac:dyDescent="0.2">
      <c r="A11" s="12">
        <v>1988</v>
      </c>
      <c r="B11" s="13" t="s">
        <v>9</v>
      </c>
      <c r="C11" s="13">
        <v>52</v>
      </c>
      <c r="D11" s="9">
        <v>30</v>
      </c>
      <c r="E11" s="11">
        <f t="shared" si="0"/>
        <v>15</v>
      </c>
      <c r="F11" s="55">
        <v>1654</v>
      </c>
      <c r="G11" s="22">
        <f t="shared" si="1"/>
        <v>180</v>
      </c>
      <c r="H11" s="10">
        <v>780</v>
      </c>
      <c r="I11" s="31">
        <v>9360</v>
      </c>
      <c r="J11" s="43">
        <v>5.66</v>
      </c>
      <c r="K11" s="36">
        <v>9360</v>
      </c>
      <c r="L11" s="37">
        <v>5.66</v>
      </c>
    </row>
    <row r="12" spans="1:13" ht="20.100000000000001" customHeight="1" x14ac:dyDescent="0.2">
      <c r="A12" s="12">
        <v>1989</v>
      </c>
      <c r="B12" s="14" t="s">
        <v>10</v>
      </c>
      <c r="C12" s="13">
        <v>52</v>
      </c>
      <c r="D12" s="9">
        <v>31.8</v>
      </c>
      <c r="E12" s="11">
        <f t="shared" si="0"/>
        <v>15.9</v>
      </c>
      <c r="F12" s="55">
        <v>1742</v>
      </c>
      <c r="G12" s="11">
        <f t="shared" si="1"/>
        <v>190.8</v>
      </c>
      <c r="H12" s="10">
        <v>827</v>
      </c>
      <c r="I12" s="31">
        <v>9877</v>
      </c>
      <c r="J12" s="43">
        <v>5.67</v>
      </c>
      <c r="K12" s="36">
        <v>9877</v>
      </c>
      <c r="L12" s="37">
        <v>5.67</v>
      </c>
    </row>
    <row r="13" spans="1:13" ht="20.100000000000001" customHeight="1" x14ac:dyDescent="0.2">
      <c r="A13" s="12">
        <v>1990</v>
      </c>
      <c r="B13" s="13" t="s">
        <v>11</v>
      </c>
      <c r="C13" s="13">
        <v>53</v>
      </c>
      <c r="D13" s="9">
        <v>33.5</v>
      </c>
      <c r="E13" s="11">
        <f t="shared" si="0"/>
        <v>16.75</v>
      </c>
      <c r="F13" s="55">
        <v>1851</v>
      </c>
      <c r="G13" s="22">
        <f t="shared" si="1"/>
        <v>201</v>
      </c>
      <c r="H13" s="10">
        <v>871</v>
      </c>
      <c r="I13" s="31">
        <v>10653</v>
      </c>
      <c r="J13" s="43">
        <v>5.76</v>
      </c>
      <c r="K13" s="36">
        <v>10452</v>
      </c>
      <c r="L13" s="37">
        <v>5.65</v>
      </c>
    </row>
    <row r="14" spans="1:13" ht="20.100000000000001" customHeight="1" x14ac:dyDescent="0.2">
      <c r="A14" s="12">
        <v>1991</v>
      </c>
      <c r="B14" s="13" t="s">
        <v>12</v>
      </c>
      <c r="C14" s="13">
        <v>52</v>
      </c>
      <c r="D14" s="9">
        <v>35.6</v>
      </c>
      <c r="E14" s="11">
        <f t="shared" si="0"/>
        <v>17.8</v>
      </c>
      <c r="F14" s="55">
        <v>1976</v>
      </c>
      <c r="G14" s="11">
        <f t="shared" si="1"/>
        <v>213.60000000000002</v>
      </c>
      <c r="H14" s="10">
        <v>926</v>
      </c>
      <c r="I14" s="31">
        <v>11128</v>
      </c>
      <c r="J14" s="43">
        <v>5.63</v>
      </c>
      <c r="K14" s="36">
        <v>11112</v>
      </c>
      <c r="L14" s="37">
        <v>5.62</v>
      </c>
    </row>
    <row r="15" spans="1:13" ht="20.100000000000001" customHeight="1" x14ac:dyDescent="0.2">
      <c r="A15" s="12">
        <v>1992</v>
      </c>
      <c r="B15" s="13" t="s">
        <v>13</v>
      </c>
      <c r="C15" s="13">
        <v>52</v>
      </c>
      <c r="D15" s="9">
        <v>38</v>
      </c>
      <c r="E15" s="11">
        <f t="shared" si="0"/>
        <v>19</v>
      </c>
      <c r="F15" s="55">
        <v>2142</v>
      </c>
      <c r="G15" s="22">
        <f t="shared" si="1"/>
        <v>228</v>
      </c>
      <c r="H15" s="10">
        <v>988</v>
      </c>
      <c r="I15" s="31">
        <v>11856</v>
      </c>
      <c r="J15" s="43">
        <v>5.54</v>
      </c>
      <c r="K15" s="36">
        <v>11856</v>
      </c>
      <c r="L15" s="37">
        <v>5.54</v>
      </c>
    </row>
    <row r="16" spans="1:13" ht="20.100000000000001" customHeight="1" x14ac:dyDescent="0.2">
      <c r="A16" s="12">
        <v>1993</v>
      </c>
      <c r="B16" s="13" t="s">
        <v>14</v>
      </c>
      <c r="C16" s="13">
        <v>52</v>
      </c>
      <c r="D16" s="9">
        <v>41.2</v>
      </c>
      <c r="E16" s="11">
        <f t="shared" si="0"/>
        <v>20.6</v>
      </c>
      <c r="F16" s="55">
        <v>2330</v>
      </c>
      <c r="G16" s="11">
        <f t="shared" si="1"/>
        <v>247.20000000000002</v>
      </c>
      <c r="H16" s="10">
        <v>1070</v>
      </c>
      <c r="I16" s="31">
        <v>12844</v>
      </c>
      <c r="J16" s="43">
        <v>5.51</v>
      </c>
      <c r="K16" s="36">
        <v>12840</v>
      </c>
      <c r="L16" s="37">
        <v>5.51</v>
      </c>
    </row>
    <row r="17" spans="1:12" ht="20.100000000000001" customHeight="1" x14ac:dyDescent="0.2">
      <c r="A17" s="12">
        <v>1994</v>
      </c>
      <c r="B17" s="13" t="s">
        <v>15</v>
      </c>
      <c r="C17" s="13">
        <v>52</v>
      </c>
      <c r="D17" s="9">
        <v>44.8</v>
      </c>
      <c r="E17" s="11">
        <f t="shared" si="0"/>
        <v>22.4</v>
      </c>
      <c r="F17" s="55">
        <v>2532</v>
      </c>
      <c r="G17" s="11">
        <f t="shared" si="1"/>
        <v>268.79999999999995</v>
      </c>
      <c r="H17" s="10">
        <v>1166</v>
      </c>
      <c r="I17" s="31">
        <v>13988</v>
      </c>
      <c r="J17" s="43">
        <v>5.52</v>
      </c>
      <c r="K17" s="36">
        <v>13992</v>
      </c>
      <c r="L17" s="37">
        <v>5.53</v>
      </c>
    </row>
    <row r="18" spans="1:12" ht="20.100000000000001" customHeight="1" x14ac:dyDescent="0.2">
      <c r="A18" s="12">
        <v>1995</v>
      </c>
      <c r="B18" s="15" t="s">
        <v>16</v>
      </c>
      <c r="C18" s="13">
        <v>52</v>
      </c>
      <c r="D18" s="9">
        <v>48.7</v>
      </c>
      <c r="E18" s="11">
        <f t="shared" si="0"/>
        <v>24.35</v>
      </c>
      <c r="F18" s="55">
        <v>2725</v>
      </c>
      <c r="G18" s="11">
        <f t="shared" si="1"/>
        <v>292.20000000000005</v>
      </c>
      <c r="H18" s="10">
        <v>1265</v>
      </c>
      <c r="I18" s="31">
        <v>15184</v>
      </c>
      <c r="J18" s="43">
        <v>5.57</v>
      </c>
      <c r="K18" s="36">
        <v>15180</v>
      </c>
      <c r="L18" s="37">
        <v>5.57</v>
      </c>
    </row>
    <row r="19" spans="1:12" ht="20.100000000000001" customHeight="1" x14ac:dyDescent="0.2">
      <c r="A19" s="12">
        <v>1996</v>
      </c>
      <c r="B19" s="13" t="s">
        <v>17</v>
      </c>
      <c r="C19" s="13">
        <v>53</v>
      </c>
      <c r="D19" s="9">
        <v>52.4</v>
      </c>
      <c r="E19" s="11">
        <f t="shared" si="0"/>
        <v>26.2</v>
      </c>
      <c r="F19" s="55">
        <v>2865</v>
      </c>
      <c r="G19" s="11">
        <f t="shared" si="1"/>
        <v>314.39999999999998</v>
      </c>
      <c r="H19" s="10">
        <v>1361</v>
      </c>
      <c r="I19" s="31">
        <v>16642</v>
      </c>
      <c r="J19" s="43">
        <v>5.81</v>
      </c>
      <c r="K19" s="36">
        <v>16332</v>
      </c>
      <c r="L19" s="37">
        <v>5.7</v>
      </c>
    </row>
    <row r="20" spans="1:12" ht="20.100000000000001" customHeight="1" x14ac:dyDescent="0.2">
      <c r="A20" s="12">
        <v>1997</v>
      </c>
      <c r="B20" s="13" t="s">
        <v>18</v>
      </c>
      <c r="C20" s="13">
        <v>52</v>
      </c>
      <c r="D20" s="9">
        <v>55.1</v>
      </c>
      <c r="E20" s="11">
        <f t="shared" si="0"/>
        <v>27.55</v>
      </c>
      <c r="F20" s="55">
        <v>2992</v>
      </c>
      <c r="G20" s="11">
        <f t="shared" si="1"/>
        <v>330.6</v>
      </c>
      <c r="H20" s="10">
        <v>1434</v>
      </c>
      <c r="I20" s="31">
        <v>17212</v>
      </c>
      <c r="J20" s="43">
        <v>5.75</v>
      </c>
      <c r="K20" s="36">
        <v>17208</v>
      </c>
      <c r="L20" s="37">
        <v>5.75</v>
      </c>
    </row>
    <row r="21" spans="1:12" ht="20.100000000000001" customHeight="1" x14ac:dyDescent="0.2">
      <c r="A21" s="12">
        <v>1998</v>
      </c>
      <c r="B21" s="13" t="s">
        <v>19</v>
      </c>
      <c r="C21" s="13">
        <v>52</v>
      </c>
      <c r="D21" s="9">
        <v>57.54</v>
      </c>
      <c r="E21" s="11">
        <f t="shared" si="0"/>
        <v>28.77</v>
      </c>
      <c r="F21" s="55">
        <v>3156</v>
      </c>
      <c r="G21" s="11">
        <f t="shared" si="1"/>
        <v>345.24</v>
      </c>
      <c r="H21" s="10">
        <v>1495</v>
      </c>
      <c r="I21" s="31">
        <v>17940</v>
      </c>
      <c r="J21" s="43">
        <v>5.68</v>
      </c>
      <c r="K21" s="36">
        <v>17940</v>
      </c>
      <c r="L21" s="37">
        <v>5.68</v>
      </c>
    </row>
    <row r="22" spans="1:12" ht="20.100000000000001" customHeight="1" x14ac:dyDescent="0.2">
      <c r="A22" s="12">
        <v>1999</v>
      </c>
      <c r="B22" s="13" t="s">
        <v>20</v>
      </c>
      <c r="C22" s="13">
        <v>52</v>
      </c>
      <c r="D22" s="9">
        <v>60.7</v>
      </c>
      <c r="E22" s="11">
        <f t="shared" si="0"/>
        <v>30.35</v>
      </c>
      <c r="F22" s="55">
        <v>3290</v>
      </c>
      <c r="G22" s="11">
        <f t="shared" si="1"/>
        <v>364.20000000000005</v>
      </c>
      <c r="H22" s="10">
        <v>1577</v>
      </c>
      <c r="I22" s="31">
        <v>18928</v>
      </c>
      <c r="J22" s="43">
        <v>5.75</v>
      </c>
      <c r="K22" s="36">
        <v>18924</v>
      </c>
      <c r="L22" s="37">
        <v>5.75</v>
      </c>
    </row>
    <row r="23" spans="1:12" ht="20.100000000000001" customHeight="1" x14ac:dyDescent="0.2">
      <c r="A23" s="12">
        <v>2000</v>
      </c>
      <c r="B23" s="16" t="s">
        <v>21</v>
      </c>
      <c r="C23" s="13">
        <v>52</v>
      </c>
      <c r="D23" s="9">
        <v>63.27</v>
      </c>
      <c r="E23" s="11">
        <f t="shared" si="0"/>
        <v>31.635000000000002</v>
      </c>
      <c r="F23" s="55">
        <v>3398</v>
      </c>
      <c r="G23" s="11">
        <f t="shared" si="1"/>
        <v>379.62</v>
      </c>
      <c r="H23" s="10">
        <v>1647</v>
      </c>
      <c r="I23" s="31">
        <v>19760</v>
      </c>
      <c r="J23" s="43">
        <v>5.82</v>
      </c>
      <c r="K23" s="36">
        <v>19764</v>
      </c>
      <c r="L23" s="37">
        <v>5.82</v>
      </c>
    </row>
    <row r="24" spans="1:12" ht="20.100000000000001" customHeight="1" x14ac:dyDescent="0.2">
      <c r="A24" s="12">
        <v>2001</v>
      </c>
      <c r="B24" s="13" t="s">
        <v>22</v>
      </c>
      <c r="C24" s="13">
        <v>53</v>
      </c>
      <c r="D24" s="9">
        <v>65.34</v>
      </c>
      <c r="E24" s="11">
        <f t="shared" si="0"/>
        <v>32.67</v>
      </c>
      <c r="F24" s="55">
        <v>3574</v>
      </c>
      <c r="G24" s="11">
        <f t="shared" si="1"/>
        <v>392.04</v>
      </c>
      <c r="H24" s="10">
        <v>1699</v>
      </c>
      <c r="I24" s="31">
        <v>20776</v>
      </c>
      <c r="J24" s="43">
        <v>5.81</v>
      </c>
      <c r="K24" s="36">
        <v>20388</v>
      </c>
      <c r="L24" s="37">
        <v>5.7</v>
      </c>
    </row>
    <row r="25" spans="1:12" ht="20.100000000000001" customHeight="1" x14ac:dyDescent="0.2">
      <c r="A25" s="12">
        <v>2002</v>
      </c>
      <c r="B25" s="16" t="s">
        <v>23</v>
      </c>
      <c r="C25" s="13">
        <v>52</v>
      </c>
      <c r="D25" s="9">
        <v>68.739999999999995</v>
      </c>
      <c r="E25" s="11">
        <f t="shared" si="0"/>
        <v>34.369999999999997</v>
      </c>
      <c r="F25" s="55">
        <v>3683</v>
      </c>
      <c r="G25" s="11">
        <f t="shared" si="1"/>
        <v>412.43999999999994</v>
      </c>
      <c r="H25" s="10">
        <v>1785</v>
      </c>
      <c r="I25" s="31">
        <v>21424</v>
      </c>
      <c r="J25" s="43">
        <v>5.82</v>
      </c>
      <c r="K25" s="36">
        <v>21420</v>
      </c>
      <c r="L25" s="37">
        <v>5.82</v>
      </c>
    </row>
    <row r="26" spans="1:12" ht="20.100000000000001" customHeight="1" x14ac:dyDescent="0.2">
      <c r="A26" s="12">
        <v>2003</v>
      </c>
      <c r="B26" s="13" t="s">
        <v>24</v>
      </c>
      <c r="C26" s="13">
        <v>52</v>
      </c>
      <c r="D26" s="9">
        <v>70.83</v>
      </c>
      <c r="E26" s="11">
        <f t="shared" si="0"/>
        <v>35.414999999999999</v>
      </c>
      <c r="F26" s="55">
        <v>3820</v>
      </c>
      <c r="G26" s="11">
        <f t="shared" si="1"/>
        <v>424.98</v>
      </c>
      <c r="H26" s="10">
        <v>1842</v>
      </c>
      <c r="I26" s="31">
        <v>22100</v>
      </c>
      <c r="J26" s="43">
        <v>5.79</v>
      </c>
      <c r="K26" s="36">
        <v>22104</v>
      </c>
      <c r="L26" s="37">
        <v>5.79</v>
      </c>
    </row>
    <row r="27" spans="1:12" ht="20.100000000000001" customHeight="1" x14ac:dyDescent="0.2">
      <c r="A27" s="12">
        <v>2004</v>
      </c>
      <c r="B27" s="13" t="s">
        <v>25</v>
      </c>
      <c r="C27" s="13">
        <v>52</v>
      </c>
      <c r="D27" s="9">
        <v>73.47</v>
      </c>
      <c r="E27" s="11">
        <f t="shared" si="0"/>
        <v>36.734999999999999</v>
      </c>
      <c r="F27" s="55">
        <v>4028</v>
      </c>
      <c r="G27" s="11">
        <f t="shared" si="1"/>
        <v>440.82</v>
      </c>
      <c r="H27" s="10">
        <v>1911</v>
      </c>
      <c r="I27" s="31">
        <v>22932</v>
      </c>
      <c r="J27" s="43">
        <v>5.69</v>
      </c>
      <c r="K27" s="36">
        <v>22932</v>
      </c>
      <c r="L27" s="37">
        <v>5.69</v>
      </c>
    </row>
    <row r="28" spans="1:12" ht="20.100000000000001" customHeight="1" x14ac:dyDescent="0.2">
      <c r="A28" s="12">
        <v>2005</v>
      </c>
      <c r="B28" s="13" t="s">
        <v>26</v>
      </c>
      <c r="C28" s="13">
        <v>52</v>
      </c>
      <c r="D28" s="9">
        <v>77.47</v>
      </c>
      <c r="E28" s="11">
        <f t="shared" si="0"/>
        <v>38.734999999999999</v>
      </c>
      <c r="F28" s="55">
        <v>4155</v>
      </c>
      <c r="G28" s="11">
        <f t="shared" si="1"/>
        <v>464.82</v>
      </c>
      <c r="H28" s="10">
        <v>2015</v>
      </c>
      <c r="I28" s="31">
        <v>24180</v>
      </c>
      <c r="J28" s="43">
        <v>5.82</v>
      </c>
      <c r="K28" s="36">
        <v>24180</v>
      </c>
      <c r="L28" s="37">
        <v>5.82</v>
      </c>
    </row>
    <row r="29" spans="1:12" ht="20.100000000000001" customHeight="1" x14ac:dyDescent="0.2">
      <c r="A29" s="12">
        <v>2006</v>
      </c>
      <c r="B29" s="13" t="s">
        <v>27</v>
      </c>
      <c r="C29" s="13">
        <v>52</v>
      </c>
      <c r="D29" s="9">
        <v>79.900000000000006</v>
      </c>
      <c r="E29" s="11">
        <f t="shared" si="0"/>
        <v>39.950000000000003</v>
      </c>
      <c r="F29" s="55">
        <v>4299</v>
      </c>
      <c r="G29" s="11">
        <f t="shared" si="1"/>
        <v>479.40000000000003</v>
      </c>
      <c r="H29" s="10">
        <v>2076</v>
      </c>
      <c r="I29" s="31">
        <v>24908</v>
      </c>
      <c r="J29" s="43">
        <v>5.79</v>
      </c>
      <c r="K29" s="36">
        <v>24912</v>
      </c>
      <c r="L29" s="37">
        <v>5.79</v>
      </c>
    </row>
    <row r="30" spans="1:12" ht="20.100000000000001" customHeight="1" x14ac:dyDescent="0.2">
      <c r="A30" s="12">
        <v>2007</v>
      </c>
      <c r="B30" s="13" t="s">
        <v>28</v>
      </c>
      <c r="C30" s="13">
        <v>53</v>
      </c>
      <c r="D30" s="9">
        <v>82.67</v>
      </c>
      <c r="E30" s="11">
        <f t="shared" si="0"/>
        <v>41.335000000000001</v>
      </c>
      <c r="F30" s="55">
        <v>4488</v>
      </c>
      <c r="G30" s="11">
        <f t="shared" si="1"/>
        <v>496.02</v>
      </c>
      <c r="H30" s="10">
        <v>2149</v>
      </c>
      <c r="I30" s="31">
        <v>26288</v>
      </c>
      <c r="J30" s="43">
        <v>5.86</v>
      </c>
      <c r="K30" s="36">
        <v>25788</v>
      </c>
      <c r="L30" s="37">
        <v>5.75</v>
      </c>
    </row>
    <row r="31" spans="1:12" x14ac:dyDescent="0.2">
      <c r="A31" s="78"/>
      <c r="B31" s="79"/>
      <c r="C31" s="79"/>
      <c r="D31" s="17" t="s">
        <v>0</v>
      </c>
      <c r="E31" s="17" t="s">
        <v>0</v>
      </c>
      <c r="F31" s="23" t="s">
        <v>31</v>
      </c>
      <c r="G31" s="29" t="s">
        <v>0</v>
      </c>
      <c r="H31" s="29" t="s">
        <v>0</v>
      </c>
      <c r="I31" s="29" t="s">
        <v>0</v>
      </c>
      <c r="J31" s="46"/>
      <c r="K31" s="29" t="s">
        <v>0</v>
      </c>
      <c r="L31" s="80"/>
    </row>
    <row r="32" spans="1:12" ht="20.100000000000001" customHeight="1" x14ac:dyDescent="0.2">
      <c r="A32" s="12">
        <v>2008</v>
      </c>
      <c r="B32" s="13" t="s">
        <v>29</v>
      </c>
      <c r="C32" s="20">
        <v>52</v>
      </c>
      <c r="D32" s="18">
        <v>147.44999999999999</v>
      </c>
      <c r="E32" s="11">
        <f t="shared" si="0"/>
        <v>73.724999999999994</v>
      </c>
      <c r="F32" s="55">
        <v>8012</v>
      </c>
      <c r="G32" s="28">
        <v>885</v>
      </c>
      <c r="H32" s="21">
        <v>3836</v>
      </c>
      <c r="I32" s="10">
        <v>46020</v>
      </c>
      <c r="J32" s="58">
        <f>I32/F32</f>
        <v>5.7438841737393913</v>
      </c>
      <c r="K32" s="36">
        <v>46032</v>
      </c>
      <c r="L32" s="59">
        <f>ROUND(K32/F32,2)</f>
        <v>5.75</v>
      </c>
    </row>
    <row r="33" spans="1:12" ht="20.100000000000001" customHeight="1" x14ac:dyDescent="0.2">
      <c r="A33" s="19">
        <v>2009</v>
      </c>
      <c r="B33" s="20" t="s">
        <v>30</v>
      </c>
      <c r="C33" s="13">
        <v>52</v>
      </c>
      <c r="D33" s="9">
        <v>154.07</v>
      </c>
      <c r="E33" s="11">
        <f t="shared" si="0"/>
        <v>77.034999999999997</v>
      </c>
      <c r="F33" s="55">
        <v>8435</v>
      </c>
      <c r="G33" s="30">
        <v>924</v>
      </c>
      <c r="H33" s="10">
        <v>4004</v>
      </c>
      <c r="I33" s="10">
        <v>48048</v>
      </c>
      <c r="J33" s="58">
        <f>I33/F33</f>
        <v>5.6962655601659753</v>
      </c>
      <c r="K33" s="36">
        <v>48048</v>
      </c>
      <c r="L33" s="59">
        <f>ROUND(K33/F33,2)</f>
        <v>5.7</v>
      </c>
    </row>
    <row r="34" spans="1:12" ht="20.100000000000001" customHeight="1" x14ac:dyDescent="0.2">
      <c r="A34" s="19">
        <v>2010</v>
      </c>
      <c r="B34" s="20" t="s">
        <v>32</v>
      </c>
      <c r="C34" s="51">
        <v>52</v>
      </c>
      <c r="D34" s="18">
        <v>162.22</v>
      </c>
      <c r="E34" s="52">
        <f>D34/2</f>
        <v>81.11</v>
      </c>
      <c r="F34" s="56">
        <v>8687</v>
      </c>
      <c r="G34" s="30">
        <v>973</v>
      </c>
      <c r="H34" s="53">
        <v>4216</v>
      </c>
      <c r="I34" s="54">
        <v>50596</v>
      </c>
      <c r="J34" s="58">
        <f>I34/F34</f>
        <v>5.82433521353747</v>
      </c>
      <c r="K34" s="21">
        <v>50592</v>
      </c>
      <c r="L34" s="59">
        <f>ROUND(K34/F34,2)</f>
        <v>5.82</v>
      </c>
    </row>
    <row r="35" spans="1:12" ht="20.100000000000001" customHeight="1" x14ac:dyDescent="0.2">
      <c r="A35" s="12">
        <v>2011</v>
      </c>
      <c r="B35" s="13" t="s">
        <v>33</v>
      </c>
      <c r="C35" s="13">
        <v>52</v>
      </c>
      <c r="D35" s="9">
        <v>167.05</v>
      </c>
      <c r="E35" s="57">
        <f>D35/2</f>
        <v>83.525000000000006</v>
      </c>
      <c r="F35" s="55">
        <v>8886</v>
      </c>
      <c r="G35" s="31">
        <v>1002</v>
      </c>
      <c r="H35" s="10">
        <v>4342</v>
      </c>
      <c r="I35" s="31">
        <v>52104</v>
      </c>
      <c r="J35" s="58">
        <f>I35/F35</f>
        <v>5.8636056718433487</v>
      </c>
      <c r="K35" s="10">
        <v>52104</v>
      </c>
      <c r="L35" s="59">
        <f>ROUND(K35/F35,2)</f>
        <v>5.86</v>
      </c>
    </row>
    <row r="36" spans="1:12" ht="20.100000000000001" customHeight="1" x14ac:dyDescent="0.2">
      <c r="A36" s="12">
        <v>2012</v>
      </c>
      <c r="B36" s="13" t="s">
        <v>34</v>
      </c>
      <c r="C36" s="13">
        <v>53</v>
      </c>
      <c r="D36" s="9">
        <v>170.88</v>
      </c>
      <c r="E36" s="57">
        <v>85</v>
      </c>
      <c r="F36" s="60">
        <v>9068</v>
      </c>
      <c r="G36" s="31">
        <v>1025</v>
      </c>
      <c r="H36" s="10">
        <v>4442</v>
      </c>
      <c r="I36" s="31">
        <v>54325</v>
      </c>
      <c r="J36" s="58">
        <f>I36/F36</f>
        <v>5.9908469342743711</v>
      </c>
      <c r="K36" s="10">
        <v>53304</v>
      </c>
      <c r="L36" s="59">
        <f>ROUND(K36/F36,2)</f>
        <v>5.88</v>
      </c>
    </row>
    <row r="37" spans="1:12" ht="20.100000000000001" customHeight="1" x14ac:dyDescent="0.2">
      <c r="A37" s="12" t="s">
        <v>57</v>
      </c>
      <c r="B37" s="13" t="s">
        <v>35</v>
      </c>
      <c r="C37" s="13">
        <v>52</v>
      </c>
      <c r="D37" s="9">
        <v>174.38</v>
      </c>
      <c r="E37" s="57">
        <v>87</v>
      </c>
      <c r="F37" s="60">
        <v>9068</v>
      </c>
      <c r="G37" s="31">
        <v>1046</v>
      </c>
      <c r="H37" s="10">
        <v>4533</v>
      </c>
      <c r="I37" s="31">
        <v>54392</v>
      </c>
      <c r="J37" s="58">
        <v>6</v>
      </c>
      <c r="K37" s="10">
        <v>54396</v>
      </c>
      <c r="L37" s="61">
        <v>6</v>
      </c>
    </row>
    <row r="38" spans="1:12" ht="20.100000000000001" customHeight="1" x14ac:dyDescent="0.2">
      <c r="A38" s="62" t="s">
        <v>58</v>
      </c>
      <c r="B38" s="51" t="s">
        <v>37</v>
      </c>
      <c r="C38" s="51">
        <v>52</v>
      </c>
      <c r="D38" s="63">
        <v>174.38</v>
      </c>
      <c r="E38" s="52">
        <v>87</v>
      </c>
      <c r="F38" s="64">
        <v>9068</v>
      </c>
      <c r="G38" s="54">
        <v>1046</v>
      </c>
      <c r="H38" s="53">
        <v>4533</v>
      </c>
      <c r="I38" s="54">
        <v>54392</v>
      </c>
      <c r="J38" s="65">
        <v>6</v>
      </c>
      <c r="K38" s="53">
        <v>54396</v>
      </c>
      <c r="L38" s="66">
        <v>6</v>
      </c>
    </row>
    <row r="39" spans="1:12" ht="20.100000000000001" customHeight="1" x14ac:dyDescent="0.2">
      <c r="A39" s="12" t="s">
        <v>59</v>
      </c>
      <c r="B39" s="13" t="s">
        <v>36</v>
      </c>
      <c r="C39" s="13">
        <v>52</v>
      </c>
      <c r="D39" s="9">
        <v>174.38</v>
      </c>
      <c r="E39" s="57">
        <v>87</v>
      </c>
      <c r="F39" s="60">
        <v>9068</v>
      </c>
      <c r="G39" s="31">
        <v>1046</v>
      </c>
      <c r="H39" s="10">
        <v>4533</v>
      </c>
      <c r="I39" s="31">
        <v>54392</v>
      </c>
      <c r="J39" s="58">
        <v>6</v>
      </c>
      <c r="K39" s="10">
        <v>54396</v>
      </c>
      <c r="L39" s="61">
        <v>6</v>
      </c>
    </row>
    <row r="40" spans="1:12" ht="20.100000000000001" customHeight="1" x14ac:dyDescent="0.2">
      <c r="A40" s="12" t="s">
        <v>60</v>
      </c>
      <c r="B40" s="13" t="s">
        <v>38</v>
      </c>
      <c r="C40" s="13">
        <v>52</v>
      </c>
      <c r="D40" s="9">
        <v>174.38</v>
      </c>
      <c r="E40" s="57">
        <v>87</v>
      </c>
      <c r="F40" s="60">
        <v>9068</v>
      </c>
      <c r="G40" s="31">
        <v>1046</v>
      </c>
      <c r="H40" s="10">
        <v>4533</v>
      </c>
      <c r="I40" s="31">
        <v>54392</v>
      </c>
      <c r="J40" s="58">
        <v>6</v>
      </c>
      <c r="K40" s="10">
        <v>54396</v>
      </c>
      <c r="L40" s="61">
        <v>6</v>
      </c>
    </row>
    <row r="41" spans="1:12" ht="20.100000000000001" customHeight="1" x14ac:dyDescent="0.2">
      <c r="A41" s="12">
        <v>2017</v>
      </c>
      <c r="B41" s="13" t="s">
        <v>52</v>
      </c>
      <c r="C41" s="13">
        <v>52</v>
      </c>
      <c r="D41" s="9">
        <v>174.38</v>
      </c>
      <c r="E41" s="67">
        <v>87</v>
      </c>
      <c r="F41" s="60">
        <v>9068</v>
      </c>
      <c r="G41" s="10">
        <v>1046</v>
      </c>
      <c r="H41" s="10">
        <v>4533</v>
      </c>
      <c r="I41" s="10">
        <v>54392</v>
      </c>
      <c r="J41" s="68">
        <v>6</v>
      </c>
      <c r="K41" s="10">
        <v>54396</v>
      </c>
      <c r="L41" s="61">
        <v>6</v>
      </c>
    </row>
    <row r="42" spans="1:12" ht="20.100000000000001" customHeight="1" x14ac:dyDescent="0.2">
      <c r="A42" s="12">
        <v>2018</v>
      </c>
      <c r="B42" s="13" t="s">
        <v>53</v>
      </c>
      <c r="C42" s="13">
        <v>53</v>
      </c>
      <c r="D42" s="9">
        <v>174.38</v>
      </c>
      <c r="E42" s="67">
        <v>87</v>
      </c>
      <c r="F42" s="60">
        <v>9106</v>
      </c>
      <c r="G42" s="10">
        <v>1046</v>
      </c>
      <c r="H42" s="10">
        <v>4533</v>
      </c>
      <c r="I42" s="10">
        <v>55438</v>
      </c>
      <c r="J42" s="68">
        <v>6.09</v>
      </c>
      <c r="K42" s="10">
        <v>54396</v>
      </c>
      <c r="L42" s="61">
        <v>5.97</v>
      </c>
    </row>
    <row r="43" spans="1:12" ht="20.100000000000001" customHeight="1" x14ac:dyDescent="0.2">
      <c r="A43" s="12">
        <v>2019</v>
      </c>
      <c r="B43" s="13" t="s">
        <v>54</v>
      </c>
      <c r="C43" s="13">
        <v>52</v>
      </c>
      <c r="D43" s="9">
        <v>175.11</v>
      </c>
      <c r="E43" s="67">
        <v>88</v>
      </c>
      <c r="F43" s="60">
        <v>9147</v>
      </c>
      <c r="G43" s="10">
        <v>1051</v>
      </c>
      <c r="H43" s="10">
        <v>4554</v>
      </c>
      <c r="I43" s="10">
        <v>54652</v>
      </c>
      <c r="J43" s="68">
        <v>5.97</v>
      </c>
      <c r="K43" s="10">
        <v>54648</v>
      </c>
      <c r="L43" s="61">
        <v>5.97</v>
      </c>
    </row>
    <row r="44" spans="1:12" ht="20.100000000000001" customHeight="1" x14ac:dyDescent="0.2">
      <c r="A44" s="12">
        <v>2020</v>
      </c>
      <c r="B44" s="13" t="s">
        <v>55</v>
      </c>
      <c r="C44" s="13">
        <v>52</v>
      </c>
      <c r="D44" s="9">
        <v>175.9</v>
      </c>
      <c r="E44" s="67">
        <v>88</v>
      </c>
      <c r="F44" s="60">
        <v>9566</v>
      </c>
      <c r="G44" s="10">
        <v>1055</v>
      </c>
      <c r="H44" s="10">
        <v>4572</v>
      </c>
      <c r="I44" s="10">
        <v>54860</v>
      </c>
      <c r="J44" s="68">
        <v>5.73</v>
      </c>
      <c r="K44" s="10">
        <v>54864</v>
      </c>
      <c r="L44" s="61">
        <v>5.74</v>
      </c>
    </row>
    <row r="45" spans="1:12" ht="20.100000000000001" customHeight="1" x14ac:dyDescent="0.2">
      <c r="A45" s="19">
        <v>2021</v>
      </c>
      <c r="B45" s="20" t="s">
        <v>61</v>
      </c>
      <c r="C45" s="20">
        <v>52</v>
      </c>
      <c r="D45" s="18">
        <v>183.96</v>
      </c>
      <c r="E45" s="90">
        <v>92</v>
      </c>
      <c r="F45" s="91">
        <v>9682</v>
      </c>
      <c r="G45" s="21">
        <v>1104</v>
      </c>
      <c r="H45" s="21">
        <v>4784</v>
      </c>
      <c r="I45" s="21">
        <v>57408</v>
      </c>
      <c r="J45" s="92">
        <v>5.93</v>
      </c>
      <c r="K45" s="21">
        <v>57408</v>
      </c>
      <c r="L45" s="93">
        <v>5.93</v>
      </c>
    </row>
    <row r="46" spans="1:12" ht="20.100000000000001" customHeight="1" x14ac:dyDescent="0.2">
      <c r="A46" s="12">
        <v>2022</v>
      </c>
      <c r="B46" s="13" t="s">
        <v>62</v>
      </c>
      <c r="C46" s="13">
        <v>52</v>
      </c>
      <c r="D46" s="9">
        <v>186.2</v>
      </c>
      <c r="E46" s="67">
        <v>93</v>
      </c>
      <c r="F46" s="60">
        <v>10008</v>
      </c>
      <c r="G46" s="10">
        <v>1117</v>
      </c>
      <c r="H46" s="10">
        <v>4840</v>
      </c>
      <c r="I46" s="10">
        <v>58084</v>
      </c>
      <c r="J46" s="68">
        <f>I46/F46</f>
        <v>5.803756994404476</v>
      </c>
      <c r="K46" s="10">
        <v>58080</v>
      </c>
      <c r="L46" s="61">
        <f>K46/F46</f>
        <v>5.8033573141486814</v>
      </c>
    </row>
    <row r="47" spans="1:12" ht="20.100000000000001" customHeight="1" x14ac:dyDescent="0.2">
      <c r="A47" s="19">
        <v>2023</v>
      </c>
      <c r="B47" s="20" t="s">
        <v>63</v>
      </c>
      <c r="C47" s="20">
        <v>52</v>
      </c>
      <c r="D47" s="18">
        <v>192.47</v>
      </c>
      <c r="E47" s="90">
        <v>96</v>
      </c>
      <c r="F47" s="91">
        <v>10482</v>
      </c>
      <c r="G47" s="21">
        <v>1155</v>
      </c>
      <c r="H47" s="21">
        <v>5005</v>
      </c>
      <c r="I47" s="21">
        <v>60060</v>
      </c>
      <c r="J47" s="68">
        <f>I47/F47</f>
        <v>5.729822552947911</v>
      </c>
      <c r="K47" s="21">
        <v>60060</v>
      </c>
      <c r="L47" s="61">
        <f>K47/F47</f>
        <v>5.729822552947911</v>
      </c>
    </row>
    <row r="48" spans="1:12" ht="20.100000000000001" customHeight="1" thickBot="1" x14ac:dyDescent="0.25">
      <c r="A48" s="69" t="s">
        <v>65</v>
      </c>
      <c r="B48" s="70" t="s">
        <v>66</v>
      </c>
      <c r="C48" s="70">
        <v>53</v>
      </c>
      <c r="D48" s="71" t="s">
        <v>67</v>
      </c>
      <c r="E48" s="72">
        <v>101</v>
      </c>
      <c r="F48" s="73">
        <v>10482</v>
      </c>
      <c r="G48" s="74">
        <v>1209</v>
      </c>
      <c r="H48" s="74">
        <v>5239</v>
      </c>
      <c r="I48" s="74">
        <v>64077</v>
      </c>
      <c r="J48" s="75">
        <f>I48/F48</f>
        <v>6.1130509444762451</v>
      </c>
      <c r="K48" s="74">
        <v>62868</v>
      </c>
      <c r="L48" s="76">
        <f>K48/F48</f>
        <v>5.9977103606182025</v>
      </c>
    </row>
    <row r="49" spans="1:12" ht="20.100000000000001" customHeight="1" x14ac:dyDescent="0.2">
      <c r="A49" s="81"/>
      <c r="B49" s="81"/>
      <c r="C49" s="81"/>
      <c r="D49" s="82"/>
      <c r="E49" s="83"/>
      <c r="F49" s="84"/>
      <c r="G49" s="85"/>
      <c r="H49" s="85"/>
      <c r="I49" s="85"/>
      <c r="J49" s="86"/>
      <c r="K49" s="85"/>
      <c r="L49" s="87"/>
    </row>
    <row r="50" spans="1:12" ht="13.5" x14ac:dyDescent="0.2">
      <c r="A50" s="88" t="s">
        <v>68</v>
      </c>
      <c r="B50" s="81"/>
      <c r="C50" s="81"/>
      <c r="D50" s="82"/>
      <c r="E50" s="83"/>
      <c r="F50" s="84"/>
      <c r="G50" s="85"/>
      <c r="H50" s="85"/>
      <c r="I50" s="85"/>
      <c r="J50" s="86"/>
      <c r="K50" s="85"/>
      <c r="L50" s="87"/>
    </row>
    <row r="51" spans="1:12" x14ac:dyDescent="0.2">
      <c r="A51" s="88"/>
      <c r="B51" s="81"/>
      <c r="C51" s="81"/>
      <c r="D51" s="82"/>
      <c r="E51" s="83"/>
      <c r="F51" s="84"/>
      <c r="G51" s="85"/>
      <c r="H51" s="85"/>
      <c r="I51" s="85"/>
      <c r="J51" s="86"/>
      <c r="K51" s="85"/>
      <c r="L51" s="87"/>
    </row>
    <row r="52" spans="1:12" x14ac:dyDescent="0.2">
      <c r="A52" s="89">
        <v>45250</v>
      </c>
      <c r="B52" s="6"/>
      <c r="C52" s="6"/>
      <c r="D52" s="6"/>
      <c r="E52" s="6"/>
      <c r="F52" s="6"/>
      <c r="G52" s="6"/>
      <c r="H52" s="6"/>
      <c r="I52" s="94" t="s">
        <v>39</v>
      </c>
      <c r="J52" s="94"/>
      <c r="K52" s="94"/>
      <c r="L52" s="94"/>
    </row>
    <row r="53" spans="1:12" ht="13.5" customHeight="1" x14ac:dyDescent="0.2">
      <c r="A53" s="77"/>
      <c r="B53" s="5"/>
      <c r="C53" s="5"/>
      <c r="D53" s="4"/>
      <c r="F53" s="7"/>
      <c r="G53" s="32"/>
      <c r="H53" s="32"/>
      <c r="I53" s="94" t="s">
        <v>40</v>
      </c>
      <c r="J53" s="94"/>
      <c r="K53" s="94"/>
      <c r="L53" s="94"/>
    </row>
    <row r="54" spans="1:12" x14ac:dyDescent="0.2">
      <c r="F54" s="8"/>
      <c r="G54" s="32"/>
      <c r="H54" s="32"/>
      <c r="I54" s="32"/>
      <c r="J54" s="32"/>
      <c r="K54" s="33"/>
    </row>
    <row r="55" spans="1:12" x14ac:dyDescent="0.2">
      <c r="F55" s="8"/>
      <c r="G55" s="3"/>
      <c r="H55" s="3"/>
    </row>
    <row r="57" spans="1:12" ht="18.75" customHeight="1" x14ac:dyDescent="0.2">
      <c r="A57" s="6"/>
      <c r="D57" s="3"/>
      <c r="E57" s="2"/>
    </row>
    <row r="58" spans="1:12" ht="13.5" customHeight="1" x14ac:dyDescent="0.2">
      <c r="A58" s="3"/>
      <c r="B58" s="3"/>
      <c r="C58" s="3"/>
      <c r="D58" s="3"/>
      <c r="E58" s="2"/>
    </row>
    <row r="59" spans="1:12" ht="18" customHeight="1" x14ac:dyDescent="0.2">
      <c r="A59" s="3"/>
      <c r="B59" s="3"/>
      <c r="C59" s="3"/>
      <c r="D59" s="3"/>
      <c r="E59" s="3"/>
    </row>
    <row r="60" spans="1:12" ht="14.25" customHeight="1" x14ac:dyDescent="0.2">
      <c r="A60" s="3"/>
      <c r="B60" s="3"/>
      <c r="C60" s="3"/>
      <c r="D60" s="3"/>
      <c r="E60" s="3"/>
    </row>
    <row r="61" spans="1:12" x14ac:dyDescent="0.2">
      <c r="A61" s="3"/>
      <c r="B61" s="3"/>
      <c r="C61" s="3"/>
      <c r="D61" s="3"/>
      <c r="E61" s="3"/>
    </row>
    <row r="62" spans="1:12" ht="15" customHeight="1" x14ac:dyDescent="0.2">
      <c r="A62" s="3"/>
      <c r="B62" s="3"/>
      <c r="C62" s="3"/>
      <c r="D62" s="3"/>
      <c r="E62" s="3"/>
    </row>
    <row r="63" spans="1:12" x14ac:dyDescent="0.2">
      <c r="D63" s="34"/>
    </row>
    <row r="64" spans="1:12" x14ac:dyDescent="0.2">
      <c r="A64" s="1"/>
    </row>
    <row r="65" spans="1:4" x14ac:dyDescent="0.2">
      <c r="A65" s="6"/>
      <c r="D65" s="2"/>
    </row>
    <row r="66" spans="1:4" x14ac:dyDescent="0.2">
      <c r="A66" s="6"/>
      <c r="D66" s="2"/>
    </row>
    <row r="67" spans="1:4" x14ac:dyDescent="0.2">
      <c r="A67" s="1"/>
    </row>
    <row r="68" spans="1:4" x14ac:dyDescent="0.2">
      <c r="A68" s="1"/>
    </row>
    <row r="69" spans="1:4" x14ac:dyDescent="0.2">
      <c r="A69" s="1"/>
    </row>
    <row r="71" spans="1:4" x14ac:dyDescent="0.2">
      <c r="A71" s="1"/>
      <c r="D71" s="2"/>
    </row>
    <row r="72" spans="1:4" x14ac:dyDescent="0.2">
      <c r="A72" s="1"/>
      <c r="D72" s="2"/>
    </row>
    <row r="73" spans="1:4" x14ac:dyDescent="0.2">
      <c r="A73" s="1"/>
    </row>
    <row r="74" spans="1:4" x14ac:dyDescent="0.2">
      <c r="A74" s="1"/>
    </row>
  </sheetData>
  <mergeCells count="12">
    <mergeCell ref="A1:L1"/>
    <mergeCell ref="F2:F3"/>
    <mergeCell ref="C2:C3"/>
    <mergeCell ref="D2:D3"/>
    <mergeCell ref="A2:A3"/>
    <mergeCell ref="B2:B3"/>
    <mergeCell ref="E2:E3"/>
    <mergeCell ref="I52:L52"/>
    <mergeCell ref="I53:L53"/>
    <mergeCell ref="I4:K4"/>
    <mergeCell ref="I5:K5"/>
    <mergeCell ref="G2:L2"/>
  </mergeCells>
  <phoneticPr fontId="0" type="noConversion"/>
  <pageMargins left="0" right="0" top="0" bottom="0" header="0.51181102362204722" footer="0.51181102362204722"/>
  <pageSetup paperSize="9" scale="8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2023-11-28T12:43:52Z</cp:lastPrinted>
  <dcterms:created xsi:type="dcterms:W3CDTF">2001-03-07T07:52:57Z</dcterms:created>
  <dcterms:modified xsi:type="dcterms:W3CDTF">2023-11-29T10:33:56Z</dcterms:modified>
</cp:coreProperties>
</file>